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<sst xmlns="http://schemas.openxmlformats.org/spreadsheetml/2006/main" count="234" uniqueCount="174">
  <si>
    <t>Uwaga: Cena jednostkowa to cena wykonania robót przypadających na 1 krotność.
               Wartość to iloczyn ilości, ceny jednostkowej i krotności (iloczyn kolumn 5, 6 i 7)</t>
  </si>
  <si>
    <t>m</t>
  </si>
  <si>
    <t>Ilość</t>
  </si>
  <si>
    <t>FORMULARZ PRZEDMIARU ROBÓT</t>
  </si>
  <si>
    <t>Krotność</t>
  </si>
  <si>
    <t>Lp</t>
  </si>
  <si>
    <t>Podstawa wyceny</t>
  </si>
  <si>
    <t xml:space="preserve">Opis </t>
  </si>
  <si>
    <t>Jednostka miary</t>
  </si>
  <si>
    <t>Cena jedn. [zł]</t>
  </si>
  <si>
    <t>Wartość [zł]
(5 x 6 x 7)</t>
  </si>
  <si>
    <t xml:space="preserve">Wartość kosztorysowa robót bez podatku VAT </t>
  </si>
  <si>
    <t>Słownie:</t>
  </si>
  <si>
    <t>Stawka roboczogodziny:</t>
  </si>
  <si>
    <t>zł</t>
  </si>
  <si>
    <t>Narzuty:</t>
  </si>
  <si>
    <t>Koszty pośrednie [Kp]</t>
  </si>
  <si>
    <t>% R,S</t>
  </si>
  <si>
    <t xml:space="preserve">Zysk [Z] </t>
  </si>
  <si>
    <t>% R+Kp (R) S+Kp (S)</t>
  </si>
  <si>
    <t>VAT [V]</t>
  </si>
  <si>
    <t>%Σ(R+Kp (R)+Z(R),M,S+Kp(S)+Z(S))</t>
  </si>
  <si>
    <t>Zał. 1.A</t>
  </si>
  <si>
    <t>Kalkulacja indywidualna</t>
  </si>
  <si>
    <t>KNR 2-31
0403-03</t>
  </si>
  <si>
    <t>KNR 2-31
0407-05</t>
  </si>
  <si>
    <t>KNR 2-31
0114-07</t>
  </si>
  <si>
    <t>KNR 2-31
0114-08</t>
  </si>
  <si>
    <t>KNR 2-31
0310-01</t>
  </si>
  <si>
    <t>KNR 2-31
0310-02</t>
  </si>
  <si>
    <r>
      <t>m</t>
    </r>
    <r>
      <rPr>
        <vertAlign val="superscript"/>
        <sz val="9"/>
        <rFont val="Times New Roman"/>
        <family val="1"/>
      </rPr>
      <t>3</t>
    </r>
  </si>
  <si>
    <r>
      <t>m</t>
    </r>
    <r>
      <rPr>
        <vertAlign val="superscript"/>
        <sz val="9"/>
        <rFont val="Times New Roman"/>
        <family val="1"/>
      </rPr>
      <t>2</t>
    </r>
  </si>
  <si>
    <t>KNR 2-31
0803-03</t>
  </si>
  <si>
    <t>KNR 2-31
0803-04</t>
  </si>
  <si>
    <t>KNR 2-31
0802-07</t>
  </si>
  <si>
    <t>KNR 2-31
0802-08</t>
  </si>
  <si>
    <t>KNR-W 2-18
0408-03</t>
  </si>
  <si>
    <t>1.  ROBOTY PRZYGOTOWAWCZE</t>
  </si>
  <si>
    <t>1
d.1</t>
  </si>
  <si>
    <t>2
d.1</t>
  </si>
  <si>
    <t>3
d.1</t>
  </si>
  <si>
    <t>Rozebranie nawierzchni z mieszanek mineralno-bitumicznych, mechanicznie, grubość nawierzchni 3 cm
50,0</t>
  </si>
  <si>
    <t>Rozebranie nawierzchni z mieszanek mineralno-bitumicznych, mechanicznie, dodatek za każdy dalszy 1 cm
Krotność = 9
50,0</t>
  </si>
  <si>
    <t>Rozebranie podbudowy, z kruszywa kamiennego mechanicznie, grubość podbudowy 15 cm
50,0</t>
  </si>
  <si>
    <t>Rozebranie podbudowy, z kruszywa kamiennego mechanicznie, dodatek za każdy dalszy 1 cm grubości podbudowy
Krotność = 5
50,0</t>
  </si>
  <si>
    <t>4
d.1</t>
  </si>
  <si>
    <t>KNR 2-01
0212-0201</t>
  </si>
  <si>
    <r>
      <t>Roboty ziemne koparkami podsiębiernymi z transportem urobku samochodami samowyładowczymi do 1 km, w ziemi uprzednio zmagazynowanej w hałdach, koparka 0,15 m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>, grunt kategorii IV, spycharka 55 kW - wywóz gruzu
16,0</t>
    </r>
  </si>
  <si>
    <t>KNR 2-01
0214-0401</t>
  </si>
  <si>
    <t>5
d.1</t>
  </si>
  <si>
    <t>6
d.1</t>
  </si>
  <si>
    <t>2. ROBOTY ZIEMNE</t>
  </si>
  <si>
    <t>2
d.2</t>
  </si>
  <si>
    <t>2
d.3</t>
  </si>
  <si>
    <t>KNR 2-01
0317-0101</t>
  </si>
  <si>
    <t>Wykopy liniowe o ścianach pionowych pod fundamenty, rurociągi i kolektory w gruntach suchych z wydobyciem urobku łopatą lub wyciągiem ręcznym, głębokość do 1.5 m, kategoria gruntu I-II, szerokość wykopu 0.8-1.5 m - wykopy pod przykanaliki 
11,10</t>
  </si>
  <si>
    <t>KNR 2-01
0320-0101</t>
  </si>
  <si>
    <t>Ręczne zasypywanie wykopów liniowych o ścianach pionowych, głębokość do 1.5 m, kategoria gruntu I-II, szerokość wykopu 0.8-1.5 m - zasypanie przykanalików
10,10</t>
  </si>
  <si>
    <t>KNR 2-01
0310-01</t>
  </si>
  <si>
    <t>Wykopy ciągłe lub jamiste ze skarpami o szerokości dna do 1.5 m ze złożeniem urobku na odkład, wykopy o głębokości do 1.5 m, kategoria gruntu I-II - dokop pod S1 i S2
32,6</t>
  </si>
  <si>
    <t>2
d.4</t>
  </si>
  <si>
    <t>Ręczne zasypywanie wykopów liniowych o ścianach pionowych, głębokość do 1.5 m, kategoria gruntu I-II, szerokość wykopu 0.8-1.5 m - zasypanie zasypanie
S1 i S2
24,60</t>
  </si>
  <si>
    <t>KNR 2-01
0217-01</t>
  </si>
  <si>
    <r>
      <t>Wykopy oraz przekopy wykonywane koparkami podsiębiernymi na odkład, koparka 0,15 m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>, grunt kategorii I-II - wykopy pod korytka muldowe (80% wykop mechaniczny)
17.6*80%</t>
    </r>
  </si>
  <si>
    <t>Wykopy liniowe o ścianach pionowych pod fundamenty, rurociągi i kolektory w gruntach suchych z wydobyciem urobku łopatą lub wyciągiem ręcznym, głębokość do 1.5 m, kategoria gruntu I-II, szerokość wykopu 0.8-1.5 m - wykopy pod korytka muldowe (20% wykop ręczny)
17.6*20%</t>
  </si>
  <si>
    <t>Wykopy liniowe o ścianach pionowych pod fundamenty, rurociągi i kolektory w gruntach suchych z wydobyciem urobku łopatą lub wyciągiem ręcznym, głębokość do 1.5 m, kategoria gruntu I-II, szerokość wykopu 0.8-1.5 m - odcinek od S1 do S3
86,0</t>
  </si>
  <si>
    <t>Ręczne zasypywanie wykopów liniowych o ścianach pionowych, głębokość do 1.5 m, kategoria gruntu I-II, szerokość wykopu 0.8-1.5 m - zasypanie odcinka od S1 do S3 gruntem rodzimym
43,0</t>
  </si>
  <si>
    <t>Wykopy oraz przekopy wykonywane koparkami podsiębiernymi na odkład, koparka 0,15 m3, grunt kategorii I-II - odcinek od S3 do wylotu
270,0</t>
  </si>
  <si>
    <t>KNR 2-01
0230-0101</t>
  </si>
  <si>
    <t>Zasypywanie wykopów spycharkami, przemieszczanie na odległość do 10 m, grunt kategorii I-III, spycharka 55 kW (75 KM) - zasypanie odcinka od S3 do wylotu gruntem rodzimym
144,0</t>
  </si>
  <si>
    <t>KNR 2-01
0505-01</t>
  </si>
  <si>
    <t>Plantowanie powierzchni gruntu rodzimego, ręczne, kategoria gruntu I-III - rozplantowanie pozostałego gruntu
70,0</t>
  </si>
  <si>
    <t>3. BUDOWA ODWODNIENIA</t>
  </si>
  <si>
    <t>KNNR 6
0606-01</t>
  </si>
  <si>
    <t>Ścieki z elementów betonowych, podsypka piaskowa, prefabrykat o grubości 15 cm
70,12</t>
  </si>
  <si>
    <t>Ścieki z elementów betonowych, podsypka piaskowa, prefabrykat o grubości 10 cm
83,85</t>
  </si>
  <si>
    <t>Studzienki kanalizacyjne systemowe "WAVIN", Fi 425/200 mm
1,0</t>
  </si>
  <si>
    <t>szt</t>
  </si>
  <si>
    <t>3
d.2</t>
  </si>
  <si>
    <t>3
d.3</t>
  </si>
  <si>
    <t>Studzienki kanalizacyjne systemowe "WAVIN", Fi 425/315 mm
1,0</t>
  </si>
  <si>
    <t>Kanały z rur typu PVC łączone na wcisk, Fi 200 mm
5,10</t>
  </si>
  <si>
    <t>KNR-W 2-18
0408-05</t>
  </si>
  <si>
    <t>Kanały z rur typu PVC łączone na wcisk, Fi 315 mm
4,50</t>
  </si>
  <si>
    <t>KNR 2-31
0407-01</t>
  </si>
  <si>
    <t>Obrzeża betonowe, 20x5 cm na podsypce piaskowej z wypełnieniem spoin zaprawą cementową - obrzeża przy wpustach
3,0</t>
  </si>
  <si>
    <t>3
d.4</t>
  </si>
  <si>
    <t>4. PRZEPUST POD ULICĄ WIELODROGA</t>
  </si>
  <si>
    <t>KNR 2-18
0504-03</t>
  </si>
  <si>
    <t>Podłoża betonowe, grubości 15 cm
3,50</t>
  </si>
  <si>
    <t>KNNR 11
0405-05</t>
  </si>
  <si>
    <t>Studnie rewizyjne z kręgów betonowych w gotowym wykopie (bez murowania podstawy studni), Fi 1200 mm - Studnia S1
1,0</t>
  </si>
  <si>
    <t>4
d.2</t>
  </si>
  <si>
    <t>KNNR 11
0405-01</t>
  </si>
  <si>
    <t>Studnie rewizyjne z kręgów betonowych w gotowym wykopie (bez murowania podstawy studni), Fi 800 mm - Studnia S2
1,0</t>
  </si>
  <si>
    <t>4
d.3</t>
  </si>
  <si>
    <t>4
d.4</t>
  </si>
  <si>
    <t>Montaż przejście szczelnego fi400 w S1 i S2
3,0</t>
  </si>
  <si>
    <t>kpl</t>
  </si>
  <si>
    <t>Montaż przejścia szczelnego fi 200 i fi315 w S1
2,0</t>
  </si>
  <si>
    <t>Obrzeża betonowe, 30x8 cm na betonie C12/15 gr. 15 cm z wypełnieniem spoin zaprawą cementową - obrzeża przy S2
2,50</t>
  </si>
  <si>
    <t>Układanie rur ochronnych stalowych w wykopie, - rura ochronna dwudzielna stalowa ocynkowana fi 300 dł 2.0 m
2,0</t>
  </si>
  <si>
    <t>5. RUROCIĄG GRAWITACYJNY</t>
  </si>
  <si>
    <t>KNR 2-18
0501-02</t>
  </si>
  <si>
    <t>Podłoże z materiałów sypkich, grubości 15 cm
0,7*243,0</t>
  </si>
  <si>
    <t>KNR-W 2-18
0408-06</t>
  </si>
  <si>
    <t>Kanały z rur typu PVC łączone na wcisk, Fi 400 mm
243,0</t>
  </si>
  <si>
    <t>Układanie rur ochronnych stalowych w wykopie, - rura ochronna dwudzielna Integra stalowa ocynkowana fi 300 dł 4.0 m
4,0</t>
  </si>
  <si>
    <t>Zakup pospółki do obsypki rurociągu
137,0</t>
  </si>
  <si>
    <t>Ręczne zasypywanie wykopów liniowych o ścianach pionowych, głębokość do 1.5 m, kategoria gruntu I-II, szerokość wykopu 0.8-1.5 m - zasypanie odcinka
od S1 do wylotu pospółką
137,0</t>
  </si>
  <si>
    <t>Podłoża betonowe, grubości 15 cm
0,60</t>
  </si>
  <si>
    <t>5 d.5</t>
  </si>
  <si>
    <t>5 d.6</t>
  </si>
  <si>
    <t>Montaż elementów prefabrykowanych, o masie do 2 t - montaż prefabrykowanego wylotu rurociągu fi 400
1,0</t>
  </si>
  <si>
    <t>element</t>
  </si>
  <si>
    <t>Krawężniki betonowe 120/250/1000
1,0</t>
  </si>
  <si>
    <t>6. ROBOTY ODTWORZENIOWE</t>
  </si>
  <si>
    <t>KNR 2-31
0114-01</t>
  </si>
  <si>
    <t>Podbudowy z kruszyw, pospółka, warstwa dolna, grubość warstwy po zagęszczeniu 20 cm
50,0</t>
  </si>
  <si>
    <t>KNR 2-31
0114-02</t>
  </si>
  <si>
    <t>Podbudowy z kruszyw, pospółka, warstwa dolna, dodatek za każdy dalszy 1 cm grubości
Krotność = 10
50,0</t>
  </si>
  <si>
    <t>Podbudowy z kruszyw, tłuczeń, warstwa górna, grubość warstwy po zagęszczeniu 8 cm
50,0</t>
  </si>
  <si>
    <t>Nawierzchnie z mieszanek mineralno-bitumicznych grysowych, asfaltowe, warstwa wiążąca o grubości 4 cm
50,0</t>
  </si>
  <si>
    <t>Nawierzchnie z mieszanek mineralno-bitumicznych grysowych, asfaltowe, dodatek za każdy dalszy 1 cm grubości warstwy
Krotność = 3
50,0</t>
  </si>
  <si>
    <t>KNR 2-31
0311-01</t>
  </si>
  <si>
    <t>Nawierzchnie z mieszanek mineralno-bitumicznych grysowo-żwirowych, warstwa asfaltowa wiążąca, grubości 4 cm
50,0</t>
  </si>
  <si>
    <t>KNR 2-31
0311-02</t>
  </si>
  <si>
    <t>Nawierzchnie z mieszanek mineralno-bitumicznych grysowo-żwirowych, warstwa asfaltowa wiążąca, dodatek za każdy dalszy 1 cm grubości warstwy
50,0</t>
  </si>
  <si>
    <t>6 d.6</t>
  </si>
  <si>
    <r>
      <t xml:space="preserve">Nakłady uzupełniające do tablic 0201-0213 za każde dalsze rozpoczęte 0,5 km odległości transportu, ponad 1 km samochodami samowyładowczymi, po drogach utwardzonych, grunt kategorii III-IV, samochód do 5 t - wywóz gruzu
</t>
    </r>
    <r>
      <rPr>
        <b/>
        <sz val="9"/>
        <rFont val="Times New Roman"/>
        <family val="1"/>
      </rPr>
      <t>Uwaga: Wykonawca ustali odległość transportu indywidualnie</t>
    </r>
    <r>
      <rPr>
        <sz val="9"/>
        <rFont val="Times New Roman"/>
        <family val="1"/>
      </rPr>
      <t xml:space="preserve">
16,0</t>
    </r>
  </si>
  <si>
    <t>Budowa odwodnienia fragmentu ul. Wielodroga w Suszcu na odcinku od skrzyżowania z ul. Bursztynową
do skrzyżowania z ul. Srebrną wraz z odwodnieniem tych skrzyżowań</t>
  </si>
  <si>
    <t>7
d.1</t>
  </si>
  <si>
    <t>Wprowadzenie, utrzymanie i likwidacja czasowej zmiany organizacji ruchu
1,0</t>
  </si>
  <si>
    <t>1
d.2</t>
  </si>
  <si>
    <t>5
d.2</t>
  </si>
  <si>
    <t>6
d.2</t>
  </si>
  <si>
    <t>7
d.2</t>
  </si>
  <si>
    <t>8
d.2</t>
  </si>
  <si>
    <t>9
d.2</t>
  </si>
  <si>
    <t>10
d.2</t>
  </si>
  <si>
    <t>11
d.2</t>
  </si>
  <si>
    <t>1
d.3</t>
  </si>
  <si>
    <t>5
d.3</t>
  </si>
  <si>
    <t>6
d.3</t>
  </si>
  <si>
    <t>7
d.3</t>
  </si>
  <si>
    <t>1
d.4</t>
  </si>
  <si>
    <t>5
d.4</t>
  </si>
  <si>
    <t>6
d.4</t>
  </si>
  <si>
    <t>7
d.4</t>
  </si>
  <si>
    <t>1 d.5</t>
  </si>
  <si>
    <t>2 d.5</t>
  </si>
  <si>
    <t>3 d.5</t>
  </si>
  <si>
    <t>4 d.5</t>
  </si>
  <si>
    <t>7 d.5</t>
  </si>
  <si>
    <t>8 d.5</t>
  </si>
  <si>
    <t>9 d.5</t>
  </si>
  <si>
    <t>1 d.6</t>
  </si>
  <si>
    <t>2 d.6</t>
  </si>
  <si>
    <t>3 d.6</t>
  </si>
  <si>
    <t>4 d.6</t>
  </si>
  <si>
    <t>7 d.6</t>
  </si>
  <si>
    <t>8 d.6</t>
  </si>
  <si>
    <t>KNR 2-01
0120-03</t>
  </si>
  <si>
    <t>km</t>
  </si>
  <si>
    <t>Roboty pomiarowe przy liniowych robotach ziemnych - trasa rowów melioracyjnych w terenie równinnym - trasa kanalizacji deszczowej
0,25</t>
  </si>
  <si>
    <t>8
d.1</t>
  </si>
  <si>
    <t>9
d.1</t>
  </si>
  <si>
    <t xml:space="preserve">               Indywidualną odległość transportu w poz. 9 d.1 uwzględnić w cenie jednostkowej dla tej pozycji.</t>
  </si>
  <si>
    <t>Roboty pomiarowe przy liniowych robotach ziemnych - trasa rowów melioracyjnych w terenie równinnym - trasa kanalizacji deszczowej - pomiar powykonawczy
0,25</t>
  </si>
  <si>
    <t>Podbudowy z kruszyw, tłuczeń, warstwa górna, dodatek za każdy dalszy 1 cm grubości
Krotność = 12
50,0</t>
  </si>
  <si>
    <t>6
d.5</t>
  </si>
  <si>
    <t>KNR-W 2-18
0513-01</t>
  </si>
  <si>
    <t>Studnie rewizyjne z kręgów betonowych w gotowym wykopie (bez murowania podstawy studni) o śr. 1000 mm Studnia S3, S4, S5 i S6
4.0</t>
  </si>
  <si>
    <t>stud.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</si>
</sst>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\ _z_ł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  <numFmt numFmtId="177" formatCode="0.000"/>
    <numFmt numFmtId="178" formatCode="#,##0.000"/>
  </numFmts>
  <fonts count="4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Arial CE"/>
      <family val="0"/>
    </font>
    <font>
      <b/>
      <sz val="9"/>
      <name val="Arial CE"/>
      <family val="0"/>
    </font>
    <font>
      <b/>
      <sz val="8"/>
      <name val="Arial CE"/>
      <family val="0"/>
    </font>
    <font>
      <sz val="10"/>
      <color indexed="12"/>
      <name val="Arial CE"/>
      <family val="0"/>
    </font>
    <font>
      <vertAlign val="superscript"/>
      <sz val="9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8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08">
    <xf numFmtId="0" fontId="0" fillId="0" borderId="0" xfId="0" applyAlignment="1">
      <alignment/>
    </xf>
    <xf numFmtId="172" fontId="0" fillId="0" borderId="0" xfId="0" applyNumberFormat="1" applyAlignment="1">
      <alignment/>
    </xf>
    <xf numFmtId="172" fontId="3" fillId="0" borderId="0" xfId="0" applyNumberFormat="1" applyFont="1" applyAlignment="1">
      <alignment/>
    </xf>
    <xf numFmtId="0" fontId="6" fillId="32" borderId="10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6" fillId="33" borderId="10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/>
    </xf>
    <xf numFmtId="0" fontId="6" fillId="32" borderId="11" xfId="0" applyNumberFormat="1" applyFont="1" applyFill="1" applyBorder="1" applyAlignment="1">
      <alignment horizontal="center" vertical="center" wrapText="1"/>
    </xf>
    <xf numFmtId="0" fontId="6" fillId="32" borderId="12" xfId="0" applyNumberFormat="1" applyFont="1" applyFill="1" applyBorder="1" applyAlignment="1">
      <alignment horizontal="center" vertical="center" wrapText="1"/>
    </xf>
    <xf numFmtId="0" fontId="6" fillId="32" borderId="13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172" fontId="4" fillId="0" borderId="0" xfId="0" applyNumberFormat="1" applyFont="1" applyBorder="1" applyAlignment="1">
      <alignment vertical="center"/>
    </xf>
    <xf numFmtId="0" fontId="6" fillId="0" borderId="0" xfId="0" applyNumberFormat="1" applyFont="1" applyAlignment="1">
      <alignment horizontal="left" vertical="center" wrapText="1"/>
    </xf>
    <xf numFmtId="0" fontId="5" fillId="0" borderId="0" xfId="0" applyNumberFormat="1" applyFont="1" applyAlignment="1">
      <alignment horizontal="right" vertical="center" wrapText="1"/>
    </xf>
    <xf numFmtId="0" fontId="0" fillId="34" borderId="14" xfId="0" applyNumberFormat="1" applyFill="1" applyBorder="1" applyAlignment="1">
      <alignment horizontal="center" vertical="center" wrapText="1"/>
    </xf>
    <xf numFmtId="0" fontId="0" fillId="34" borderId="15" xfId="0" applyNumberFormat="1" applyFill="1" applyBorder="1" applyAlignment="1">
      <alignment horizontal="center" vertical="center" wrapText="1"/>
    </xf>
    <xf numFmtId="0" fontId="5" fillId="34" borderId="15" xfId="0" applyNumberFormat="1" applyFont="1" applyFill="1" applyBorder="1" applyAlignment="1">
      <alignment horizontal="right" wrapText="1"/>
    </xf>
    <xf numFmtId="0" fontId="0" fillId="34" borderId="16" xfId="0" applyNumberFormat="1" applyFill="1" applyBorder="1" applyAlignment="1">
      <alignment wrapText="1"/>
    </xf>
    <xf numFmtId="0" fontId="0" fillId="34" borderId="15" xfId="0" applyNumberFormat="1" applyFill="1" applyBorder="1" applyAlignment="1">
      <alignment horizontal="left" wrapText="1"/>
    </xf>
    <xf numFmtId="0" fontId="0" fillId="34" borderId="17" xfId="0" applyNumberFormat="1" applyFill="1" applyBorder="1" applyAlignment="1">
      <alignment horizontal="center" vertical="center" wrapText="1"/>
    </xf>
    <xf numFmtId="0" fontId="0" fillId="34" borderId="18" xfId="0" applyNumberFormat="1" applyFill="1" applyBorder="1" applyAlignment="1">
      <alignment horizontal="center" vertical="center" wrapText="1"/>
    </xf>
    <xf numFmtId="0" fontId="0" fillId="34" borderId="0" xfId="0" applyNumberFormat="1" applyFill="1" applyBorder="1" applyAlignment="1">
      <alignment horizontal="center" vertical="center" wrapText="1"/>
    </xf>
    <xf numFmtId="0" fontId="0" fillId="34" borderId="0" xfId="0" applyNumberFormat="1" applyFill="1" applyBorder="1" applyAlignment="1">
      <alignment horizontal="right" wrapText="1"/>
    </xf>
    <xf numFmtId="0" fontId="0" fillId="34" borderId="0" xfId="0" applyNumberFormat="1" applyFill="1" applyBorder="1" applyAlignment="1">
      <alignment wrapText="1"/>
    </xf>
    <xf numFmtId="0" fontId="0" fillId="34" borderId="0" xfId="0" applyNumberFormat="1" applyFill="1" applyBorder="1" applyAlignment="1">
      <alignment vertical="center" wrapText="1"/>
    </xf>
    <xf numFmtId="0" fontId="0" fillId="34" borderId="19" xfId="0" applyNumberFormat="1" applyFill="1" applyBorder="1" applyAlignment="1">
      <alignment horizontal="center" vertical="center" wrapText="1"/>
    </xf>
    <xf numFmtId="0" fontId="5" fillId="34" borderId="0" xfId="0" applyNumberFormat="1" applyFont="1" applyFill="1" applyBorder="1" applyAlignment="1">
      <alignment horizontal="right" wrapText="1"/>
    </xf>
    <xf numFmtId="0" fontId="0" fillId="34" borderId="20" xfId="0" applyNumberFormat="1" applyFill="1" applyBorder="1" applyAlignment="1">
      <alignment wrapText="1"/>
    </xf>
    <xf numFmtId="0" fontId="0" fillId="34" borderId="21" xfId="0" applyNumberFormat="1" applyFill="1" applyBorder="1" applyAlignment="1">
      <alignment horizontal="center" vertical="center" wrapText="1"/>
    </xf>
    <xf numFmtId="0" fontId="0" fillId="34" borderId="22" xfId="0" applyNumberFormat="1" applyFill="1" applyBorder="1" applyAlignment="1">
      <alignment horizontal="center" vertical="center" wrapText="1"/>
    </xf>
    <xf numFmtId="0" fontId="0" fillId="34" borderId="22" xfId="0" applyNumberFormat="1" applyFill="1" applyBorder="1" applyAlignment="1">
      <alignment horizontal="right" vertical="center" wrapText="1"/>
    </xf>
    <xf numFmtId="0" fontId="0" fillId="34" borderId="22" xfId="0" applyNumberFormat="1" applyFill="1" applyBorder="1" applyAlignment="1">
      <alignment vertical="center" wrapText="1"/>
    </xf>
    <xf numFmtId="0" fontId="0" fillId="34" borderId="23" xfId="0" applyNumberForma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33" borderId="24" xfId="0" applyNumberFormat="1" applyFont="1" applyFill="1" applyBorder="1" applyAlignment="1">
      <alignment horizontal="left" vertical="center" wrapText="1"/>
    </xf>
    <xf numFmtId="172" fontId="7" fillId="33" borderId="1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left" vertical="top" wrapText="1"/>
    </xf>
    <xf numFmtId="0" fontId="4" fillId="0" borderId="27" xfId="0" applyFont="1" applyFill="1" applyBorder="1" applyAlignment="1">
      <alignment horizontal="center" vertical="center" wrapText="1"/>
    </xf>
    <xf numFmtId="177" fontId="4" fillId="0" borderId="27" xfId="0" applyNumberFormat="1" applyFont="1" applyFill="1" applyBorder="1" applyAlignment="1">
      <alignment vertical="center"/>
    </xf>
    <xf numFmtId="172" fontId="4" fillId="0" borderId="28" xfId="0" applyNumberFormat="1" applyFont="1" applyFill="1" applyBorder="1" applyAlignment="1">
      <alignment vertical="center"/>
    </xf>
    <xf numFmtId="172" fontId="4" fillId="0" borderId="29" xfId="0" applyNumberFormat="1" applyFont="1" applyFill="1" applyBorder="1" applyAlignment="1">
      <alignment vertical="center"/>
    </xf>
    <xf numFmtId="0" fontId="4" fillId="0" borderId="27" xfId="0" applyFont="1" applyFill="1" applyBorder="1" applyAlignment="1">
      <alignment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vertical="center" wrapText="1"/>
    </xf>
    <xf numFmtId="177" fontId="4" fillId="0" borderId="31" xfId="0" applyNumberFormat="1" applyFont="1" applyFill="1" applyBorder="1" applyAlignment="1">
      <alignment vertical="center"/>
    </xf>
    <xf numFmtId="172" fontId="4" fillId="0" borderId="32" xfId="0" applyNumberFormat="1" applyFont="1" applyFill="1" applyBorder="1" applyAlignment="1">
      <alignment vertical="center"/>
    </xf>
    <xf numFmtId="172" fontId="4" fillId="0" borderId="33" xfId="0" applyNumberFormat="1" applyFont="1" applyFill="1" applyBorder="1" applyAlignment="1">
      <alignment vertical="center"/>
    </xf>
    <xf numFmtId="0" fontId="4" fillId="0" borderId="3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vertical="center" wrapText="1"/>
    </xf>
    <xf numFmtId="177" fontId="4" fillId="0" borderId="35" xfId="0" applyNumberFormat="1" applyFont="1" applyFill="1" applyBorder="1" applyAlignment="1">
      <alignment vertical="center"/>
    </xf>
    <xf numFmtId="172" fontId="4" fillId="0" borderId="36" xfId="0" applyNumberFormat="1" applyFont="1" applyFill="1" applyBorder="1" applyAlignment="1">
      <alignment vertical="center"/>
    </xf>
    <xf numFmtId="172" fontId="4" fillId="0" borderId="37" xfId="0" applyNumberFormat="1" applyFont="1" applyFill="1" applyBorder="1" applyAlignment="1">
      <alignment vertical="center"/>
    </xf>
    <xf numFmtId="0" fontId="4" fillId="0" borderId="26" xfId="0" applyFont="1" applyFill="1" applyBorder="1" applyAlignment="1">
      <alignment vertical="center" wrapText="1"/>
    </xf>
    <xf numFmtId="177" fontId="4" fillId="0" borderId="26" xfId="0" applyNumberFormat="1" applyFont="1" applyFill="1" applyBorder="1" applyAlignment="1">
      <alignment vertical="center"/>
    </xf>
    <xf numFmtId="172" fontId="4" fillId="0" borderId="27" xfId="0" applyNumberFormat="1" applyFont="1" applyFill="1" applyBorder="1" applyAlignment="1">
      <alignment vertical="center"/>
    </xf>
    <xf numFmtId="0" fontId="4" fillId="0" borderId="38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vertical="center" wrapText="1"/>
    </xf>
    <xf numFmtId="177" fontId="4" fillId="0" borderId="38" xfId="0" applyNumberFormat="1" applyFont="1" applyFill="1" applyBorder="1" applyAlignment="1">
      <alignment vertical="center"/>
    </xf>
    <xf numFmtId="172" fontId="4" fillId="0" borderId="38" xfId="0" applyNumberFormat="1" applyFont="1" applyFill="1" applyBorder="1" applyAlignment="1">
      <alignment vertical="center"/>
    </xf>
    <xf numFmtId="178" fontId="4" fillId="0" borderId="27" xfId="0" applyNumberFormat="1" applyFont="1" applyFill="1" applyBorder="1" applyAlignment="1">
      <alignment vertical="center"/>
    </xf>
    <xf numFmtId="0" fontId="4" fillId="0" borderId="39" xfId="0" applyFont="1" applyBorder="1" applyAlignment="1">
      <alignment horizontal="center" vertical="center" wrapText="1"/>
    </xf>
    <xf numFmtId="0" fontId="4" fillId="0" borderId="39" xfId="0" applyFont="1" applyBorder="1" applyAlignment="1">
      <alignment vertical="center" wrapText="1"/>
    </xf>
    <xf numFmtId="177" fontId="4" fillId="0" borderId="39" xfId="0" applyNumberFormat="1" applyFont="1" applyBorder="1" applyAlignment="1">
      <alignment vertical="center"/>
    </xf>
    <xf numFmtId="172" fontId="4" fillId="0" borderId="39" xfId="0" applyNumberFormat="1" applyFont="1" applyBorder="1" applyAlignment="1">
      <alignment vertical="center"/>
    </xf>
    <xf numFmtId="172" fontId="4" fillId="0" borderId="27" xfId="0" applyNumberFormat="1" applyFont="1" applyFill="1" applyBorder="1" applyAlignment="1">
      <alignment horizontal="right" vertical="center"/>
    </xf>
    <xf numFmtId="172" fontId="4" fillId="0" borderId="31" xfId="0" applyNumberFormat="1" applyFont="1" applyFill="1" applyBorder="1" applyAlignment="1">
      <alignment horizontal="right" vertical="center"/>
    </xf>
    <xf numFmtId="172" fontId="4" fillId="0" borderId="35" xfId="0" applyNumberFormat="1" applyFont="1" applyFill="1" applyBorder="1" applyAlignment="1">
      <alignment horizontal="right" vertical="center"/>
    </xf>
    <xf numFmtId="172" fontId="4" fillId="0" borderId="39" xfId="0" applyNumberFormat="1" applyFont="1" applyBorder="1" applyAlignment="1">
      <alignment horizontal="right" vertical="center"/>
    </xf>
    <xf numFmtId="172" fontId="4" fillId="0" borderId="26" xfId="0" applyNumberFormat="1" applyFont="1" applyFill="1" applyBorder="1" applyAlignment="1">
      <alignment horizontal="right" vertical="center"/>
    </xf>
    <xf numFmtId="172" fontId="4" fillId="0" borderId="40" xfId="0" applyNumberFormat="1" applyFont="1" applyFill="1" applyBorder="1" applyAlignment="1">
      <alignment vertical="center"/>
    </xf>
    <xf numFmtId="0" fontId="5" fillId="0" borderId="0" xfId="0" applyNumberFormat="1" applyFont="1" applyAlignment="1">
      <alignment horizontal="center" vertical="center" wrapText="1"/>
    </xf>
    <xf numFmtId="0" fontId="5" fillId="0" borderId="41" xfId="0" applyNumberFormat="1" applyFont="1" applyBorder="1" applyAlignment="1">
      <alignment horizontal="center" vertical="center" wrapText="1"/>
    </xf>
    <xf numFmtId="0" fontId="7" fillId="33" borderId="42" xfId="0" applyNumberFormat="1" applyFont="1" applyFill="1" applyBorder="1" applyAlignment="1">
      <alignment horizontal="left" vertical="center" wrapText="1"/>
    </xf>
    <xf numFmtId="0" fontId="7" fillId="33" borderId="24" xfId="0" applyNumberFormat="1" applyFont="1" applyFill="1" applyBorder="1" applyAlignment="1">
      <alignment horizontal="left" vertical="center" wrapText="1"/>
    </xf>
    <xf numFmtId="0" fontId="7" fillId="33" borderId="43" xfId="0" applyNumberFormat="1" applyFont="1" applyFill="1" applyBorder="1" applyAlignment="1">
      <alignment horizontal="left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3" fillId="34" borderId="44" xfId="0" applyFont="1" applyFill="1" applyBorder="1" applyAlignment="1">
      <alignment horizontal="left" vertical="center" wrapText="1"/>
    </xf>
    <xf numFmtId="0" fontId="3" fillId="34" borderId="45" xfId="0" applyFont="1" applyFill="1" applyBorder="1" applyAlignment="1">
      <alignment horizontal="left" vertical="center" wrapText="1"/>
    </xf>
    <xf numFmtId="0" fontId="3" fillId="34" borderId="46" xfId="0" applyFont="1" applyFill="1" applyBorder="1" applyAlignment="1">
      <alignment horizontal="left" vertical="center" wrapText="1"/>
    </xf>
    <xf numFmtId="0" fontId="3" fillId="34" borderId="44" xfId="0" applyFont="1" applyFill="1" applyBorder="1" applyAlignment="1">
      <alignment horizontal="left"/>
    </xf>
    <xf numFmtId="0" fontId="3" fillId="34" borderId="45" xfId="0" applyFont="1" applyFill="1" applyBorder="1" applyAlignment="1">
      <alignment horizontal="left"/>
    </xf>
    <xf numFmtId="0" fontId="3" fillId="34" borderId="46" xfId="0" applyFont="1" applyFill="1" applyBorder="1" applyAlignment="1">
      <alignment horizontal="left"/>
    </xf>
    <xf numFmtId="0" fontId="0" fillId="34" borderId="0" xfId="0" applyNumberFormat="1" applyFont="1" applyFill="1" applyBorder="1" applyAlignment="1">
      <alignment horizontal="left" wrapText="1"/>
    </xf>
    <xf numFmtId="0" fontId="0" fillId="34" borderId="19" xfId="0" applyNumberFormat="1" applyFont="1" applyFill="1" applyBorder="1" applyAlignment="1">
      <alignment horizontal="left" wrapText="1"/>
    </xf>
    <xf numFmtId="0" fontId="6" fillId="0" borderId="0" xfId="0" applyNumberFormat="1" applyFont="1" applyAlignment="1">
      <alignment horizontal="left" vertical="center" wrapText="1"/>
    </xf>
    <xf numFmtId="0" fontId="6" fillId="0" borderId="47" xfId="0" applyNumberFormat="1" applyFont="1" applyBorder="1" applyAlignment="1">
      <alignment horizontal="left" vertical="center" wrapText="1"/>
    </xf>
    <xf numFmtId="0" fontId="6" fillId="0" borderId="48" xfId="0" applyNumberFormat="1" applyFont="1" applyBorder="1" applyAlignment="1">
      <alignment horizontal="left" vertical="center" wrapText="1"/>
    </xf>
    <xf numFmtId="0" fontId="0" fillId="34" borderId="0" xfId="0" applyNumberFormat="1" applyFill="1" applyBorder="1" applyAlignment="1">
      <alignment horizontal="left" wrapText="1"/>
    </xf>
    <xf numFmtId="0" fontId="0" fillId="34" borderId="19" xfId="0" applyNumberFormat="1" applyFill="1" applyBorder="1" applyAlignment="1">
      <alignment horizontal="left" wrapText="1"/>
    </xf>
    <xf numFmtId="0" fontId="3" fillId="34" borderId="49" xfId="0" applyFont="1" applyFill="1" applyBorder="1" applyAlignment="1">
      <alignment horizontal="left"/>
    </xf>
    <xf numFmtId="0" fontId="3" fillId="34" borderId="50" xfId="0" applyFont="1" applyFill="1" applyBorder="1" applyAlignment="1">
      <alignment horizontal="left"/>
    </xf>
    <xf numFmtId="0" fontId="3" fillId="34" borderId="51" xfId="0" applyFont="1" applyFill="1" applyBorder="1" applyAlignment="1">
      <alignment horizontal="lef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9"/>
  <sheetViews>
    <sheetView tabSelected="1" zoomScalePageLayoutView="0" workbookViewId="0" topLeftCell="A49">
      <selection activeCell="C50" sqref="C50"/>
    </sheetView>
  </sheetViews>
  <sheetFormatPr defaultColWidth="9.00390625" defaultRowHeight="12.75"/>
  <cols>
    <col min="1" max="1" width="3.375" style="0" customWidth="1"/>
    <col min="2" max="2" width="10.375" style="0" customWidth="1"/>
    <col min="3" max="3" width="43.75390625" style="0" customWidth="1"/>
    <col min="4" max="4" width="9.375" style="0" customWidth="1"/>
    <col min="5" max="5" width="7.75390625" style="0" customWidth="1"/>
    <col min="6" max="6" width="8.875" style="0" customWidth="1"/>
    <col min="7" max="7" width="8.125" style="0" customWidth="1"/>
    <col min="8" max="8" width="10.875" style="0" customWidth="1"/>
    <col min="9" max="9" width="15.00390625" style="0" customWidth="1"/>
  </cols>
  <sheetData>
    <row r="1" ht="12.75">
      <c r="H1" s="18" t="s">
        <v>22</v>
      </c>
    </row>
    <row r="2" spans="1:9" ht="12.75" customHeight="1">
      <c r="A2" s="81" t="s">
        <v>3</v>
      </c>
      <c r="B2" s="81"/>
      <c r="C2" s="81"/>
      <c r="D2" s="81"/>
      <c r="E2" s="81"/>
      <c r="F2" s="81"/>
      <c r="G2" s="81"/>
      <c r="H2" s="81"/>
      <c r="I2" s="11"/>
    </row>
    <row r="3" spans="1:9" ht="12.75" customHeight="1">
      <c r="A3" s="81" t="s">
        <v>130</v>
      </c>
      <c r="B3" s="81"/>
      <c r="C3" s="81"/>
      <c r="D3" s="81"/>
      <c r="E3" s="81"/>
      <c r="F3" s="81"/>
      <c r="G3" s="81"/>
      <c r="H3" s="81"/>
      <c r="I3" s="11"/>
    </row>
    <row r="4" spans="1:8" ht="13.5" thickBot="1">
      <c r="A4" s="82"/>
      <c r="B4" s="82"/>
      <c r="C4" s="82"/>
      <c r="D4" s="82"/>
      <c r="E4" s="82"/>
      <c r="F4" s="82"/>
      <c r="G4" s="82"/>
      <c r="H4" s="82"/>
    </row>
    <row r="5" spans="1:8" ht="25.5" thickBot="1" thickTop="1">
      <c r="A5" s="8" t="s">
        <v>5</v>
      </c>
      <c r="B5" s="9" t="s">
        <v>6</v>
      </c>
      <c r="C5" s="9" t="s">
        <v>7</v>
      </c>
      <c r="D5" s="9" t="s">
        <v>8</v>
      </c>
      <c r="E5" s="9" t="s">
        <v>2</v>
      </c>
      <c r="F5" s="9" t="s">
        <v>9</v>
      </c>
      <c r="G5" s="3" t="s">
        <v>4</v>
      </c>
      <c r="H5" s="10" t="s">
        <v>10</v>
      </c>
    </row>
    <row r="6" spans="1:8" ht="14.25" thickBot="1" thickTop="1">
      <c r="A6" s="4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6">
        <v>7</v>
      </c>
      <c r="H6" s="7">
        <v>8</v>
      </c>
    </row>
    <row r="7" spans="1:8" ht="13.5" thickTop="1">
      <c r="A7" s="105" t="s">
        <v>37</v>
      </c>
      <c r="B7" s="106"/>
      <c r="C7" s="106"/>
      <c r="D7" s="106"/>
      <c r="E7" s="106"/>
      <c r="F7" s="106"/>
      <c r="G7" s="106"/>
      <c r="H7" s="107"/>
    </row>
    <row r="8" spans="1:8" ht="48">
      <c r="A8" s="43" t="s">
        <v>38</v>
      </c>
      <c r="B8" s="44" t="s">
        <v>23</v>
      </c>
      <c r="C8" s="45" t="s">
        <v>132</v>
      </c>
      <c r="D8" s="46" t="s">
        <v>98</v>
      </c>
      <c r="E8" s="47">
        <v>1</v>
      </c>
      <c r="F8" s="75"/>
      <c r="G8" s="48">
        <v>1</v>
      </c>
      <c r="H8" s="49">
        <f>ROUND(E8*F8*G8,2)</f>
        <v>0</v>
      </c>
    </row>
    <row r="9" spans="1:8" ht="60">
      <c r="A9" s="43" t="s">
        <v>39</v>
      </c>
      <c r="B9" s="71" t="s">
        <v>162</v>
      </c>
      <c r="C9" s="72" t="s">
        <v>164</v>
      </c>
      <c r="D9" s="71" t="s">
        <v>163</v>
      </c>
      <c r="E9" s="73">
        <v>0.25</v>
      </c>
      <c r="F9" s="78"/>
      <c r="G9" s="74">
        <v>1</v>
      </c>
      <c r="H9" s="49">
        <f>ROUND(E9*F9*G9,2)</f>
        <v>0</v>
      </c>
    </row>
    <row r="10" spans="1:8" ht="60">
      <c r="A10" s="43" t="s">
        <v>40</v>
      </c>
      <c r="B10" s="71" t="s">
        <v>162</v>
      </c>
      <c r="C10" s="72" t="s">
        <v>168</v>
      </c>
      <c r="D10" s="71" t="s">
        <v>163</v>
      </c>
      <c r="E10" s="73">
        <v>0.25</v>
      </c>
      <c r="F10" s="78"/>
      <c r="G10" s="74">
        <v>1</v>
      </c>
      <c r="H10" s="49">
        <f>ROUND(E10*F10*G10,2)</f>
        <v>0</v>
      </c>
    </row>
    <row r="11" spans="1:8" ht="48">
      <c r="A11" s="43" t="s">
        <v>45</v>
      </c>
      <c r="B11" s="46" t="s">
        <v>32</v>
      </c>
      <c r="C11" s="45" t="s">
        <v>41</v>
      </c>
      <c r="D11" s="46" t="s">
        <v>31</v>
      </c>
      <c r="E11" s="47">
        <v>50</v>
      </c>
      <c r="F11" s="75"/>
      <c r="G11" s="48">
        <v>1</v>
      </c>
      <c r="H11" s="49">
        <f aca="true" t="shared" si="0" ref="H11:H16">ROUND(E11*F11*G11,2)</f>
        <v>0</v>
      </c>
    </row>
    <row r="12" spans="1:8" ht="72">
      <c r="A12" s="43" t="s">
        <v>49</v>
      </c>
      <c r="B12" s="46" t="s">
        <v>33</v>
      </c>
      <c r="C12" s="45" t="s">
        <v>42</v>
      </c>
      <c r="D12" s="46" t="s">
        <v>31</v>
      </c>
      <c r="E12" s="47">
        <v>50</v>
      </c>
      <c r="F12" s="75"/>
      <c r="G12" s="48">
        <v>9</v>
      </c>
      <c r="H12" s="49">
        <f t="shared" si="0"/>
        <v>0</v>
      </c>
    </row>
    <row r="13" spans="1:8" ht="48">
      <c r="A13" s="43" t="s">
        <v>50</v>
      </c>
      <c r="B13" s="46" t="s">
        <v>34</v>
      </c>
      <c r="C13" s="45" t="s">
        <v>43</v>
      </c>
      <c r="D13" s="46" t="s">
        <v>31</v>
      </c>
      <c r="E13" s="47">
        <v>50</v>
      </c>
      <c r="F13" s="75"/>
      <c r="G13" s="48">
        <v>1</v>
      </c>
      <c r="H13" s="49">
        <f t="shared" si="0"/>
        <v>0</v>
      </c>
    </row>
    <row r="14" spans="1:8" ht="84">
      <c r="A14" s="43" t="s">
        <v>131</v>
      </c>
      <c r="B14" s="46" t="s">
        <v>35</v>
      </c>
      <c r="C14" s="45" t="s">
        <v>44</v>
      </c>
      <c r="D14" s="46" t="s">
        <v>31</v>
      </c>
      <c r="E14" s="47">
        <v>50</v>
      </c>
      <c r="F14" s="75"/>
      <c r="G14" s="48">
        <v>5</v>
      </c>
      <c r="H14" s="49">
        <f t="shared" si="0"/>
        <v>0</v>
      </c>
    </row>
    <row r="15" spans="1:10" ht="73.5">
      <c r="A15" s="43" t="s">
        <v>165</v>
      </c>
      <c r="B15" s="46" t="s">
        <v>46</v>
      </c>
      <c r="C15" s="45" t="s">
        <v>47</v>
      </c>
      <c r="D15" s="46" t="s">
        <v>30</v>
      </c>
      <c r="E15" s="47">
        <v>16</v>
      </c>
      <c r="F15" s="75"/>
      <c r="G15" s="48">
        <v>1</v>
      </c>
      <c r="H15" s="49">
        <f t="shared" si="0"/>
        <v>0</v>
      </c>
      <c r="J15" s="42"/>
    </row>
    <row r="16" spans="1:8" ht="108">
      <c r="A16" s="43" t="s">
        <v>166</v>
      </c>
      <c r="B16" s="46" t="s">
        <v>48</v>
      </c>
      <c r="C16" s="50" t="s">
        <v>129</v>
      </c>
      <c r="D16" s="46" t="s">
        <v>30</v>
      </c>
      <c r="E16" s="47">
        <v>16</v>
      </c>
      <c r="F16" s="75"/>
      <c r="G16" s="48">
        <v>1</v>
      </c>
      <c r="H16" s="49">
        <f t="shared" si="0"/>
        <v>0</v>
      </c>
    </row>
    <row r="17" spans="1:8" ht="12.75">
      <c r="A17" s="95" t="s">
        <v>51</v>
      </c>
      <c r="B17" s="96"/>
      <c r="C17" s="96"/>
      <c r="D17" s="96"/>
      <c r="E17" s="96"/>
      <c r="F17" s="96"/>
      <c r="G17" s="96"/>
      <c r="H17" s="97"/>
    </row>
    <row r="18" spans="1:8" ht="84.75" thickBot="1">
      <c r="A18" s="51" t="s">
        <v>133</v>
      </c>
      <c r="B18" s="52" t="s">
        <v>54</v>
      </c>
      <c r="C18" s="53" t="s">
        <v>55</v>
      </c>
      <c r="D18" s="52" t="s">
        <v>30</v>
      </c>
      <c r="E18" s="54">
        <v>11.1</v>
      </c>
      <c r="F18" s="76"/>
      <c r="G18" s="55">
        <v>1</v>
      </c>
      <c r="H18" s="56">
        <f>ROUND(E18*F18*G18,2)</f>
        <v>0</v>
      </c>
    </row>
    <row r="19" spans="1:8" ht="60.75" thickTop="1">
      <c r="A19" s="57" t="s">
        <v>52</v>
      </c>
      <c r="B19" s="58" t="s">
        <v>56</v>
      </c>
      <c r="C19" s="59" t="s">
        <v>57</v>
      </c>
      <c r="D19" s="58" t="s">
        <v>30</v>
      </c>
      <c r="E19" s="60">
        <v>10.1</v>
      </c>
      <c r="F19" s="77"/>
      <c r="G19" s="61">
        <v>1</v>
      </c>
      <c r="H19" s="62">
        <f aca="true" t="shared" si="1" ref="H19:H27">ROUND(E19*F19*G19,2)</f>
        <v>0</v>
      </c>
    </row>
    <row r="20" spans="1:8" ht="60">
      <c r="A20" s="43" t="s">
        <v>78</v>
      </c>
      <c r="B20" s="46" t="s">
        <v>58</v>
      </c>
      <c r="C20" s="50" t="s">
        <v>59</v>
      </c>
      <c r="D20" s="46" t="s">
        <v>30</v>
      </c>
      <c r="E20" s="47">
        <v>32.6</v>
      </c>
      <c r="F20" s="75"/>
      <c r="G20" s="48">
        <v>1</v>
      </c>
      <c r="H20" s="49">
        <f t="shared" si="1"/>
        <v>0</v>
      </c>
    </row>
    <row r="21" spans="1:8" ht="72">
      <c r="A21" s="43" t="s">
        <v>92</v>
      </c>
      <c r="B21" s="46" t="s">
        <v>56</v>
      </c>
      <c r="C21" s="50" t="s">
        <v>61</v>
      </c>
      <c r="D21" s="46" t="s">
        <v>30</v>
      </c>
      <c r="E21" s="47">
        <v>24.6</v>
      </c>
      <c r="F21" s="75"/>
      <c r="G21" s="48">
        <v>1</v>
      </c>
      <c r="H21" s="49">
        <f t="shared" si="1"/>
        <v>0</v>
      </c>
    </row>
    <row r="22" spans="1:8" ht="73.5">
      <c r="A22" s="43" t="s">
        <v>134</v>
      </c>
      <c r="B22" s="46" t="s">
        <v>62</v>
      </c>
      <c r="C22" s="50" t="s">
        <v>63</v>
      </c>
      <c r="D22" s="46" t="s">
        <v>30</v>
      </c>
      <c r="E22" s="47">
        <v>14.08</v>
      </c>
      <c r="F22" s="75"/>
      <c r="G22" s="48">
        <v>1</v>
      </c>
      <c r="H22" s="49">
        <f t="shared" si="1"/>
        <v>0</v>
      </c>
    </row>
    <row r="23" spans="1:8" ht="84">
      <c r="A23" s="43" t="s">
        <v>135</v>
      </c>
      <c r="B23" s="46" t="s">
        <v>54</v>
      </c>
      <c r="C23" s="50" t="s">
        <v>64</v>
      </c>
      <c r="D23" s="46" t="s">
        <v>30</v>
      </c>
      <c r="E23" s="47">
        <v>3.52</v>
      </c>
      <c r="F23" s="75"/>
      <c r="G23" s="48">
        <v>1</v>
      </c>
      <c r="H23" s="49">
        <f t="shared" si="1"/>
        <v>0</v>
      </c>
    </row>
    <row r="24" spans="1:8" ht="84">
      <c r="A24" s="43" t="s">
        <v>136</v>
      </c>
      <c r="B24" s="46" t="s">
        <v>54</v>
      </c>
      <c r="C24" s="50" t="s">
        <v>65</v>
      </c>
      <c r="D24" s="46" t="s">
        <v>30</v>
      </c>
      <c r="E24" s="47">
        <v>86</v>
      </c>
      <c r="F24" s="75"/>
      <c r="G24" s="48">
        <v>1</v>
      </c>
      <c r="H24" s="49">
        <f t="shared" si="1"/>
        <v>0</v>
      </c>
    </row>
    <row r="25" spans="1:8" ht="72">
      <c r="A25" s="43" t="s">
        <v>137</v>
      </c>
      <c r="B25" s="46" t="s">
        <v>56</v>
      </c>
      <c r="C25" s="50" t="s">
        <v>66</v>
      </c>
      <c r="D25" s="46" t="s">
        <v>30</v>
      </c>
      <c r="E25" s="47">
        <v>43</v>
      </c>
      <c r="F25" s="75"/>
      <c r="G25" s="48">
        <v>1</v>
      </c>
      <c r="H25" s="49">
        <f>ROUND(E25*F25*G25,2)</f>
        <v>0</v>
      </c>
    </row>
    <row r="26" spans="1:8" ht="60">
      <c r="A26" s="43" t="s">
        <v>138</v>
      </c>
      <c r="B26" s="44" t="s">
        <v>62</v>
      </c>
      <c r="C26" s="63" t="s">
        <v>67</v>
      </c>
      <c r="D26" s="46" t="s">
        <v>30</v>
      </c>
      <c r="E26" s="64">
        <v>270</v>
      </c>
      <c r="F26" s="79"/>
      <c r="G26" s="48">
        <v>1</v>
      </c>
      <c r="H26" s="49">
        <f>ROUND(E26*F26*G26,2)</f>
        <v>0</v>
      </c>
    </row>
    <row r="27" spans="1:8" ht="72">
      <c r="A27" s="43" t="s">
        <v>139</v>
      </c>
      <c r="B27" s="44" t="s">
        <v>68</v>
      </c>
      <c r="C27" s="63" t="s">
        <v>69</v>
      </c>
      <c r="D27" s="46" t="s">
        <v>30</v>
      </c>
      <c r="E27" s="64">
        <v>144</v>
      </c>
      <c r="F27" s="79"/>
      <c r="G27" s="48">
        <v>1</v>
      </c>
      <c r="H27" s="49">
        <f t="shared" si="1"/>
        <v>0</v>
      </c>
    </row>
    <row r="28" spans="1:8" ht="48">
      <c r="A28" s="43" t="s">
        <v>140</v>
      </c>
      <c r="B28" s="44" t="s">
        <v>70</v>
      </c>
      <c r="C28" s="63" t="s">
        <v>71</v>
      </c>
      <c r="D28" s="46" t="s">
        <v>31</v>
      </c>
      <c r="E28" s="64">
        <v>70</v>
      </c>
      <c r="F28" s="79"/>
      <c r="G28" s="48">
        <v>1</v>
      </c>
      <c r="H28" s="49">
        <f aca="true" t="shared" si="2" ref="H28:H34">ROUND(E28*F28*G28,2)</f>
        <v>0</v>
      </c>
    </row>
    <row r="29" spans="1:8" ht="12.75" customHeight="1">
      <c r="A29" s="92" t="s">
        <v>72</v>
      </c>
      <c r="B29" s="93"/>
      <c r="C29" s="93"/>
      <c r="D29" s="93"/>
      <c r="E29" s="93"/>
      <c r="F29" s="93"/>
      <c r="G29" s="93"/>
      <c r="H29" s="94"/>
    </row>
    <row r="30" spans="1:8" ht="48">
      <c r="A30" s="43" t="s">
        <v>141</v>
      </c>
      <c r="B30" s="44" t="s">
        <v>73</v>
      </c>
      <c r="C30" s="63" t="s">
        <v>74</v>
      </c>
      <c r="D30" s="44" t="s">
        <v>1</v>
      </c>
      <c r="E30" s="64">
        <v>70.12</v>
      </c>
      <c r="F30" s="79"/>
      <c r="G30" s="48">
        <v>1</v>
      </c>
      <c r="H30" s="49">
        <f t="shared" si="2"/>
        <v>0</v>
      </c>
    </row>
    <row r="31" spans="1:8" ht="48.75" thickBot="1">
      <c r="A31" s="51" t="s">
        <v>53</v>
      </c>
      <c r="B31" s="52" t="s">
        <v>73</v>
      </c>
      <c r="C31" s="53" t="s">
        <v>75</v>
      </c>
      <c r="D31" s="52" t="s">
        <v>1</v>
      </c>
      <c r="E31" s="54">
        <v>83.85</v>
      </c>
      <c r="F31" s="76"/>
      <c r="G31" s="55">
        <v>1</v>
      </c>
      <c r="H31" s="56">
        <f t="shared" si="2"/>
        <v>0</v>
      </c>
    </row>
    <row r="32" spans="1:8" ht="48.75" thickTop="1">
      <c r="A32" s="57" t="s">
        <v>79</v>
      </c>
      <c r="B32" s="58" t="s">
        <v>23</v>
      </c>
      <c r="C32" s="59" t="s">
        <v>76</v>
      </c>
      <c r="D32" s="58" t="s">
        <v>77</v>
      </c>
      <c r="E32" s="60">
        <v>1</v>
      </c>
      <c r="F32" s="77"/>
      <c r="G32" s="61">
        <v>1</v>
      </c>
      <c r="H32" s="62">
        <f t="shared" si="2"/>
        <v>0</v>
      </c>
    </row>
    <row r="33" spans="1:8" ht="48">
      <c r="A33" s="43" t="s">
        <v>95</v>
      </c>
      <c r="B33" s="44" t="s">
        <v>23</v>
      </c>
      <c r="C33" s="63" t="s">
        <v>80</v>
      </c>
      <c r="D33" s="44" t="s">
        <v>77</v>
      </c>
      <c r="E33" s="64">
        <v>1</v>
      </c>
      <c r="F33" s="79"/>
      <c r="G33" s="48">
        <v>1</v>
      </c>
      <c r="H33" s="49">
        <f t="shared" si="2"/>
        <v>0</v>
      </c>
    </row>
    <row r="34" spans="1:8" ht="36">
      <c r="A34" s="43" t="s">
        <v>142</v>
      </c>
      <c r="B34" s="46" t="s">
        <v>36</v>
      </c>
      <c r="C34" s="50" t="s">
        <v>81</v>
      </c>
      <c r="D34" s="46" t="s">
        <v>1</v>
      </c>
      <c r="E34" s="47">
        <v>5.1</v>
      </c>
      <c r="F34" s="75"/>
      <c r="G34" s="48">
        <v>1</v>
      </c>
      <c r="H34" s="49">
        <f t="shared" si="2"/>
        <v>0</v>
      </c>
    </row>
    <row r="35" spans="1:8" ht="36">
      <c r="A35" s="43" t="s">
        <v>143</v>
      </c>
      <c r="B35" s="46" t="s">
        <v>82</v>
      </c>
      <c r="C35" s="50" t="s">
        <v>83</v>
      </c>
      <c r="D35" s="46" t="s">
        <v>1</v>
      </c>
      <c r="E35" s="47">
        <v>4.5</v>
      </c>
      <c r="F35" s="75"/>
      <c r="G35" s="48">
        <v>1</v>
      </c>
      <c r="H35" s="49">
        <f aca="true" t="shared" si="3" ref="H35:H47">ROUND(E35*F35*G35,2)</f>
        <v>0</v>
      </c>
    </row>
    <row r="36" spans="1:8" ht="60">
      <c r="A36" s="43" t="s">
        <v>144</v>
      </c>
      <c r="B36" s="46" t="s">
        <v>84</v>
      </c>
      <c r="C36" s="50" t="s">
        <v>85</v>
      </c>
      <c r="D36" s="46" t="s">
        <v>1</v>
      </c>
      <c r="E36" s="47">
        <v>3</v>
      </c>
      <c r="F36" s="75"/>
      <c r="G36" s="48">
        <v>1</v>
      </c>
      <c r="H36" s="49">
        <f t="shared" si="3"/>
        <v>0</v>
      </c>
    </row>
    <row r="37" spans="1:8" ht="12.75" customHeight="1">
      <c r="A37" s="92" t="s">
        <v>87</v>
      </c>
      <c r="B37" s="93"/>
      <c r="C37" s="93"/>
      <c r="D37" s="93"/>
      <c r="E37" s="93"/>
      <c r="F37" s="93"/>
      <c r="G37" s="93"/>
      <c r="H37" s="94"/>
    </row>
    <row r="38" spans="1:9" ht="36">
      <c r="A38" s="43" t="s">
        <v>145</v>
      </c>
      <c r="B38" s="46" t="s">
        <v>88</v>
      </c>
      <c r="C38" s="50" t="s">
        <v>89</v>
      </c>
      <c r="D38" s="46" t="s">
        <v>31</v>
      </c>
      <c r="E38" s="47">
        <v>3.5</v>
      </c>
      <c r="F38" s="65"/>
      <c r="G38" s="48">
        <v>1</v>
      </c>
      <c r="H38" s="49">
        <f t="shared" si="3"/>
        <v>0</v>
      </c>
      <c r="I38" s="41"/>
    </row>
    <row r="39" spans="1:9" ht="60">
      <c r="A39" s="43" t="s">
        <v>60</v>
      </c>
      <c r="B39" s="46" t="s">
        <v>90</v>
      </c>
      <c r="C39" s="50" t="s">
        <v>91</v>
      </c>
      <c r="D39" s="46" t="s">
        <v>77</v>
      </c>
      <c r="E39" s="47">
        <v>1</v>
      </c>
      <c r="F39" s="65"/>
      <c r="G39" s="48">
        <v>1</v>
      </c>
      <c r="H39" s="49">
        <f t="shared" si="3"/>
        <v>0</v>
      </c>
      <c r="I39" s="41"/>
    </row>
    <row r="40" spans="1:9" ht="60">
      <c r="A40" s="43" t="s">
        <v>86</v>
      </c>
      <c r="B40" s="66" t="s">
        <v>93</v>
      </c>
      <c r="C40" s="67" t="s">
        <v>94</v>
      </c>
      <c r="D40" s="66" t="s">
        <v>77</v>
      </c>
      <c r="E40" s="68">
        <v>1</v>
      </c>
      <c r="F40" s="69"/>
      <c r="G40" s="48">
        <v>1</v>
      </c>
      <c r="H40" s="49">
        <f>ROUND(E40*F40*G40,2)</f>
        <v>0</v>
      </c>
      <c r="I40" s="41"/>
    </row>
    <row r="41" spans="1:9" ht="36">
      <c r="A41" s="43" t="s">
        <v>96</v>
      </c>
      <c r="B41" s="46" t="s">
        <v>23</v>
      </c>
      <c r="C41" s="67" t="s">
        <v>97</v>
      </c>
      <c r="D41" s="66" t="s">
        <v>98</v>
      </c>
      <c r="E41" s="68">
        <v>3</v>
      </c>
      <c r="F41" s="69"/>
      <c r="G41" s="48">
        <v>1</v>
      </c>
      <c r="H41" s="49">
        <f>ROUND(E41*F41*G41,2)</f>
        <v>0</v>
      </c>
      <c r="I41" s="41"/>
    </row>
    <row r="42" spans="1:9" ht="36">
      <c r="A42" s="43" t="s">
        <v>146</v>
      </c>
      <c r="B42" s="46" t="s">
        <v>23</v>
      </c>
      <c r="C42" s="67" t="s">
        <v>99</v>
      </c>
      <c r="D42" s="66" t="s">
        <v>98</v>
      </c>
      <c r="E42" s="68">
        <v>2</v>
      </c>
      <c r="F42" s="69"/>
      <c r="G42" s="48">
        <v>1</v>
      </c>
      <c r="H42" s="49">
        <f>ROUND(E42*F42*G42,2)</f>
        <v>0</v>
      </c>
      <c r="I42" s="41"/>
    </row>
    <row r="43" spans="1:9" ht="48">
      <c r="A43" s="43" t="s">
        <v>147</v>
      </c>
      <c r="B43" s="66" t="s">
        <v>25</v>
      </c>
      <c r="C43" s="67" t="s">
        <v>100</v>
      </c>
      <c r="D43" s="66" t="s">
        <v>1</v>
      </c>
      <c r="E43" s="68">
        <v>2.5</v>
      </c>
      <c r="F43" s="69"/>
      <c r="G43" s="48">
        <v>1</v>
      </c>
      <c r="H43" s="49">
        <f>ROUND(E43*F43*G43,2)</f>
        <v>0</v>
      </c>
      <c r="I43" s="41"/>
    </row>
    <row r="44" spans="1:8" ht="48">
      <c r="A44" s="43" t="s">
        <v>148</v>
      </c>
      <c r="B44" s="46" t="s">
        <v>23</v>
      </c>
      <c r="C44" s="50" t="s">
        <v>101</v>
      </c>
      <c r="D44" s="46" t="s">
        <v>1</v>
      </c>
      <c r="E44" s="47">
        <v>2</v>
      </c>
      <c r="F44" s="65"/>
      <c r="G44" s="48">
        <v>1</v>
      </c>
      <c r="H44" s="49">
        <f t="shared" si="3"/>
        <v>0</v>
      </c>
    </row>
    <row r="45" spans="1:8" ht="12.75" customHeight="1">
      <c r="A45" s="92" t="s">
        <v>102</v>
      </c>
      <c r="B45" s="93"/>
      <c r="C45" s="93"/>
      <c r="D45" s="93"/>
      <c r="E45" s="93"/>
      <c r="F45" s="93"/>
      <c r="G45" s="93"/>
      <c r="H45" s="94"/>
    </row>
    <row r="46" spans="1:9" ht="36">
      <c r="A46" s="43" t="s">
        <v>149</v>
      </c>
      <c r="B46" s="46" t="s">
        <v>103</v>
      </c>
      <c r="C46" s="50" t="s">
        <v>104</v>
      </c>
      <c r="D46" s="46" t="s">
        <v>31</v>
      </c>
      <c r="E46" s="47">
        <v>170.1</v>
      </c>
      <c r="F46" s="75"/>
      <c r="G46" s="48">
        <v>1</v>
      </c>
      <c r="H46" s="49">
        <f t="shared" si="3"/>
        <v>0</v>
      </c>
      <c r="I46" s="41"/>
    </row>
    <row r="47" spans="1:9" ht="36">
      <c r="A47" s="43" t="s">
        <v>150</v>
      </c>
      <c r="B47" s="46" t="s">
        <v>105</v>
      </c>
      <c r="C47" s="50" t="s">
        <v>106</v>
      </c>
      <c r="D47" s="46" t="s">
        <v>1</v>
      </c>
      <c r="E47" s="47">
        <v>243</v>
      </c>
      <c r="F47" s="75"/>
      <c r="G47" s="48">
        <v>1</v>
      </c>
      <c r="H47" s="49">
        <f t="shared" si="3"/>
        <v>0</v>
      </c>
      <c r="I47" s="41"/>
    </row>
    <row r="48" spans="1:9" ht="60">
      <c r="A48" s="43" t="s">
        <v>151</v>
      </c>
      <c r="B48" s="46" t="s">
        <v>23</v>
      </c>
      <c r="C48" s="50" t="s">
        <v>107</v>
      </c>
      <c r="D48" s="46" t="s">
        <v>1</v>
      </c>
      <c r="E48" s="47">
        <v>4</v>
      </c>
      <c r="F48" s="75"/>
      <c r="G48" s="48">
        <v>1</v>
      </c>
      <c r="H48" s="49">
        <f>ROUND(E48*F48*G48,2)</f>
        <v>0</v>
      </c>
      <c r="I48" s="41"/>
    </row>
    <row r="49" spans="1:9" ht="36">
      <c r="A49" s="43" t="s">
        <v>152</v>
      </c>
      <c r="B49" s="46" t="s">
        <v>23</v>
      </c>
      <c r="C49" s="50" t="s">
        <v>108</v>
      </c>
      <c r="D49" s="46" t="s">
        <v>30</v>
      </c>
      <c r="E49" s="47">
        <v>137</v>
      </c>
      <c r="F49" s="75"/>
      <c r="G49" s="48">
        <v>1</v>
      </c>
      <c r="H49" s="49">
        <f>ROUND(E49*F49*G49,2)</f>
        <v>0</v>
      </c>
      <c r="I49" s="41"/>
    </row>
    <row r="50" spans="1:8" ht="72.75" thickBot="1">
      <c r="A50" s="51" t="s">
        <v>111</v>
      </c>
      <c r="B50" s="52" t="s">
        <v>56</v>
      </c>
      <c r="C50" s="53" t="s">
        <v>109</v>
      </c>
      <c r="D50" s="52" t="s">
        <v>30</v>
      </c>
      <c r="E50" s="54">
        <v>137</v>
      </c>
      <c r="F50" s="76"/>
      <c r="G50" s="55">
        <v>1</v>
      </c>
      <c r="H50" s="56">
        <f>ROUND(E50*F50*G50,2)</f>
        <v>0</v>
      </c>
    </row>
    <row r="51" spans="1:8" ht="60.75" thickTop="1">
      <c r="A51" s="43" t="s">
        <v>170</v>
      </c>
      <c r="B51" s="46" t="s">
        <v>171</v>
      </c>
      <c r="C51" s="50" t="s">
        <v>172</v>
      </c>
      <c r="D51" s="46" t="s">
        <v>173</v>
      </c>
      <c r="E51" s="70">
        <v>4</v>
      </c>
      <c r="F51" s="65"/>
      <c r="G51" s="48">
        <v>1</v>
      </c>
      <c r="H51" s="80">
        <f>ROUND(E51*F51*G51,2)</f>
        <v>0</v>
      </c>
    </row>
    <row r="52" spans="1:8" s="38" customFormat="1" ht="36">
      <c r="A52" s="43" t="s">
        <v>153</v>
      </c>
      <c r="B52" s="46" t="s">
        <v>88</v>
      </c>
      <c r="C52" s="50" t="s">
        <v>110</v>
      </c>
      <c r="D52" s="46" t="s">
        <v>31</v>
      </c>
      <c r="E52" s="47">
        <v>0.6</v>
      </c>
      <c r="F52" s="75"/>
      <c r="G52" s="48">
        <v>1</v>
      </c>
      <c r="H52" s="49">
        <f>ROUND(E52*F52*G52,2)</f>
        <v>0</v>
      </c>
    </row>
    <row r="53" spans="1:8" s="38" customFormat="1" ht="48">
      <c r="A53" s="43" t="s">
        <v>154</v>
      </c>
      <c r="B53" s="46" t="s">
        <v>23</v>
      </c>
      <c r="C53" s="50" t="s">
        <v>113</v>
      </c>
      <c r="D53" s="46" t="s">
        <v>114</v>
      </c>
      <c r="E53" s="47">
        <v>1</v>
      </c>
      <c r="F53" s="75"/>
      <c r="G53" s="48">
        <v>1</v>
      </c>
      <c r="H53" s="49">
        <f aca="true" t="shared" si="4" ref="H53:H63">ROUND(E53*F53*G53,2)</f>
        <v>0</v>
      </c>
    </row>
    <row r="54" spans="1:8" s="38" customFormat="1" ht="36">
      <c r="A54" s="43" t="s">
        <v>155</v>
      </c>
      <c r="B54" s="46" t="s">
        <v>24</v>
      </c>
      <c r="C54" s="50" t="s">
        <v>115</v>
      </c>
      <c r="D54" s="46" t="s">
        <v>1</v>
      </c>
      <c r="E54" s="47">
        <f>E53</f>
        <v>1</v>
      </c>
      <c r="F54" s="75"/>
      <c r="G54" s="48">
        <v>1</v>
      </c>
      <c r="H54" s="49">
        <f t="shared" si="4"/>
        <v>0</v>
      </c>
    </row>
    <row r="55" spans="1:8" s="38" customFormat="1" ht="12.75" customHeight="1">
      <c r="A55" s="92" t="s">
        <v>116</v>
      </c>
      <c r="B55" s="93"/>
      <c r="C55" s="93"/>
      <c r="D55" s="93"/>
      <c r="E55" s="93"/>
      <c r="F55" s="93"/>
      <c r="G55" s="93"/>
      <c r="H55" s="94"/>
    </row>
    <row r="56" spans="1:8" s="38" customFormat="1" ht="48">
      <c r="A56" s="43" t="s">
        <v>156</v>
      </c>
      <c r="B56" s="46" t="s">
        <v>117</v>
      </c>
      <c r="C56" s="50" t="s">
        <v>118</v>
      </c>
      <c r="D56" s="46" t="s">
        <v>31</v>
      </c>
      <c r="E56" s="47">
        <v>50</v>
      </c>
      <c r="F56" s="75"/>
      <c r="G56" s="48">
        <v>1</v>
      </c>
      <c r="H56" s="49">
        <f t="shared" si="4"/>
        <v>0</v>
      </c>
    </row>
    <row r="57" spans="1:8" s="38" customFormat="1" ht="72">
      <c r="A57" s="43" t="s">
        <v>157</v>
      </c>
      <c r="B57" s="46" t="s">
        <v>119</v>
      </c>
      <c r="C57" s="50" t="s">
        <v>120</v>
      </c>
      <c r="D57" s="46" t="s">
        <v>31</v>
      </c>
      <c r="E57" s="47">
        <v>50</v>
      </c>
      <c r="F57" s="75"/>
      <c r="G57" s="48">
        <v>10</v>
      </c>
      <c r="H57" s="49">
        <f>ROUND(E57*F57*G57,2)</f>
        <v>0</v>
      </c>
    </row>
    <row r="58" spans="1:8" s="38" customFormat="1" ht="48">
      <c r="A58" s="43" t="s">
        <v>158</v>
      </c>
      <c r="B58" s="46" t="s">
        <v>26</v>
      </c>
      <c r="C58" s="50" t="s">
        <v>121</v>
      </c>
      <c r="D58" s="46" t="s">
        <v>31</v>
      </c>
      <c r="E58" s="47">
        <v>50</v>
      </c>
      <c r="F58" s="75"/>
      <c r="G58" s="48">
        <v>1</v>
      </c>
      <c r="H58" s="49">
        <f t="shared" si="4"/>
        <v>0</v>
      </c>
    </row>
    <row r="59" spans="1:8" s="38" customFormat="1" ht="72">
      <c r="A59" s="43" t="s">
        <v>159</v>
      </c>
      <c r="B59" s="46" t="s">
        <v>27</v>
      </c>
      <c r="C59" s="50" t="s">
        <v>169</v>
      </c>
      <c r="D59" s="46" t="s">
        <v>31</v>
      </c>
      <c r="E59" s="47">
        <v>50</v>
      </c>
      <c r="F59" s="75"/>
      <c r="G59" s="48">
        <v>12</v>
      </c>
      <c r="H59" s="49">
        <f t="shared" si="4"/>
        <v>0</v>
      </c>
    </row>
    <row r="60" spans="1:8" s="38" customFormat="1" ht="48">
      <c r="A60" s="43" t="s">
        <v>112</v>
      </c>
      <c r="B60" s="46" t="s">
        <v>28</v>
      </c>
      <c r="C60" s="50" t="s">
        <v>122</v>
      </c>
      <c r="D60" s="46" t="s">
        <v>31</v>
      </c>
      <c r="E60" s="70">
        <v>50</v>
      </c>
      <c r="F60" s="75"/>
      <c r="G60" s="48">
        <v>1</v>
      </c>
      <c r="H60" s="49">
        <f t="shared" si="4"/>
        <v>0</v>
      </c>
    </row>
    <row r="61" spans="1:8" s="38" customFormat="1" ht="84">
      <c r="A61" s="43" t="s">
        <v>128</v>
      </c>
      <c r="B61" s="46" t="s">
        <v>29</v>
      </c>
      <c r="C61" s="50" t="s">
        <v>123</v>
      </c>
      <c r="D61" s="46" t="s">
        <v>31</v>
      </c>
      <c r="E61" s="70">
        <v>50</v>
      </c>
      <c r="F61" s="75"/>
      <c r="G61" s="48">
        <v>3</v>
      </c>
      <c r="H61" s="49">
        <f t="shared" si="4"/>
        <v>0</v>
      </c>
    </row>
    <row r="62" spans="1:8" s="38" customFormat="1" ht="50.25" customHeight="1">
      <c r="A62" s="43" t="s">
        <v>160</v>
      </c>
      <c r="B62" s="46" t="s">
        <v>124</v>
      </c>
      <c r="C62" s="50" t="s">
        <v>125</v>
      </c>
      <c r="D62" s="46" t="s">
        <v>31</v>
      </c>
      <c r="E62" s="70">
        <v>50</v>
      </c>
      <c r="F62" s="75"/>
      <c r="G62" s="48">
        <v>1</v>
      </c>
      <c r="H62" s="49">
        <f t="shared" si="4"/>
        <v>0</v>
      </c>
    </row>
    <row r="63" spans="1:8" s="38" customFormat="1" ht="60.75" thickBot="1">
      <c r="A63" s="43" t="s">
        <v>161</v>
      </c>
      <c r="B63" s="46" t="s">
        <v>126</v>
      </c>
      <c r="C63" s="50" t="s">
        <v>127</v>
      </c>
      <c r="D63" s="46" t="s">
        <v>31</v>
      </c>
      <c r="E63" s="70">
        <v>50</v>
      </c>
      <c r="F63" s="75"/>
      <c r="G63" s="48">
        <v>1</v>
      </c>
      <c r="H63" s="49">
        <f t="shared" si="4"/>
        <v>0</v>
      </c>
    </row>
    <row r="64" spans="1:9" ht="14.25" thickBot="1" thickTop="1">
      <c r="A64" s="83" t="s">
        <v>11</v>
      </c>
      <c r="B64" s="84"/>
      <c r="C64" s="84"/>
      <c r="D64" s="84"/>
      <c r="E64" s="84"/>
      <c r="F64" s="85"/>
      <c r="G64" s="39"/>
      <c r="H64" s="40" t="e">
        <f>H8+H9+H10+H11+H12+H13+H14+H15+H16+H18+H19+H20+H21+H22+H23+H24+H25+H26+H27+H28+H30+H31+H32+H33+H34+H35+H36+H38+H39+H40+H41+H42+H43+H44+H46+H47+H48+H49+H50+H51+#REF!+H52+H53+H54+H56+H57+H58+H59+H60+H61+H62+H63</f>
        <v>#REF!</v>
      </c>
      <c r="I64" s="1"/>
    </row>
    <row r="65" spans="1:9" ht="9.75" customHeight="1" thickTop="1">
      <c r="A65" s="12"/>
      <c r="B65" s="13"/>
      <c r="C65" s="14"/>
      <c r="D65" s="13"/>
      <c r="E65" s="15"/>
      <c r="F65" s="16"/>
      <c r="G65" s="16"/>
      <c r="H65" s="16"/>
      <c r="I65" s="1"/>
    </row>
    <row r="66" spans="1:9" ht="25.5" customHeight="1">
      <c r="A66" s="100" t="s">
        <v>0</v>
      </c>
      <c r="B66" s="100"/>
      <c r="C66" s="100"/>
      <c r="D66" s="100"/>
      <c r="E66" s="100"/>
      <c r="F66" s="100"/>
      <c r="G66" s="100"/>
      <c r="H66" s="100"/>
      <c r="I66" s="1"/>
    </row>
    <row r="67" spans="1:9" ht="9.75" customHeight="1">
      <c r="A67" s="17"/>
      <c r="B67" s="17"/>
      <c r="C67" s="17"/>
      <c r="D67" s="17"/>
      <c r="E67" s="17"/>
      <c r="F67" s="17"/>
      <c r="G67" s="17"/>
      <c r="H67" s="17"/>
      <c r="I67" s="1"/>
    </row>
    <row r="68" spans="1:9" ht="12.75" customHeight="1">
      <c r="A68" s="100" t="s">
        <v>167</v>
      </c>
      <c r="B68" s="100"/>
      <c r="C68" s="100"/>
      <c r="D68" s="100"/>
      <c r="E68" s="100"/>
      <c r="F68" s="100"/>
      <c r="G68" s="100"/>
      <c r="H68" s="100"/>
      <c r="I68" s="1"/>
    </row>
    <row r="69" spans="1:9" ht="9.75" customHeight="1" thickBot="1">
      <c r="A69" s="12"/>
      <c r="B69" s="13"/>
      <c r="C69" s="14"/>
      <c r="D69" s="13"/>
      <c r="E69" s="15"/>
      <c r="F69" s="16"/>
      <c r="G69" s="16"/>
      <c r="H69" s="16"/>
      <c r="I69" s="1"/>
    </row>
    <row r="70" spans="1:9" ht="13.5" thickBot="1">
      <c r="A70" s="101" t="s">
        <v>12</v>
      </c>
      <c r="B70" s="102"/>
      <c r="C70" s="86"/>
      <c r="D70" s="87"/>
      <c r="E70" s="87"/>
      <c r="F70" s="87"/>
      <c r="G70" s="88"/>
      <c r="H70" s="2"/>
      <c r="I70" s="2"/>
    </row>
    <row r="71" spans="1:9" ht="13.5" thickBot="1">
      <c r="A71" s="17"/>
      <c r="B71" s="17"/>
      <c r="C71" s="89"/>
      <c r="D71" s="90"/>
      <c r="E71" s="90"/>
      <c r="F71" s="90"/>
      <c r="G71" s="91"/>
      <c r="H71" s="2"/>
      <c r="I71" s="2"/>
    </row>
    <row r="72" ht="9.75" customHeight="1" thickBot="1"/>
    <row r="73" spans="1:8" ht="21" customHeight="1">
      <c r="A73" s="19"/>
      <c r="B73" s="20"/>
      <c r="C73" s="21" t="s">
        <v>13</v>
      </c>
      <c r="D73" s="22"/>
      <c r="E73" s="23" t="s">
        <v>14</v>
      </c>
      <c r="F73" s="20"/>
      <c r="G73" s="20"/>
      <c r="H73" s="24"/>
    </row>
    <row r="74" spans="1:8" ht="12.75">
      <c r="A74" s="25"/>
      <c r="B74" s="26"/>
      <c r="C74" s="27"/>
      <c r="D74" s="28"/>
      <c r="E74" s="29"/>
      <c r="F74" s="26"/>
      <c r="G74" s="26"/>
      <c r="H74" s="30"/>
    </row>
    <row r="75" spans="1:8" ht="12.75">
      <c r="A75" s="25"/>
      <c r="B75" s="26"/>
      <c r="C75" s="31" t="s">
        <v>15</v>
      </c>
      <c r="D75" s="28"/>
      <c r="E75" s="29"/>
      <c r="F75" s="26"/>
      <c r="G75" s="26"/>
      <c r="H75" s="30"/>
    </row>
    <row r="76" spans="1:8" ht="21" customHeight="1">
      <c r="A76" s="25"/>
      <c r="B76" s="26"/>
      <c r="C76" s="31" t="s">
        <v>16</v>
      </c>
      <c r="D76" s="32"/>
      <c r="E76" s="103" t="s">
        <v>17</v>
      </c>
      <c r="F76" s="103"/>
      <c r="G76" s="103"/>
      <c r="H76" s="104"/>
    </row>
    <row r="77" spans="1:8" ht="21" customHeight="1">
      <c r="A77" s="25"/>
      <c r="B77" s="26"/>
      <c r="C77" s="31" t="s">
        <v>18</v>
      </c>
      <c r="D77" s="32"/>
      <c r="E77" s="103" t="s">
        <v>19</v>
      </c>
      <c r="F77" s="103"/>
      <c r="G77" s="103"/>
      <c r="H77" s="104"/>
    </row>
    <row r="78" spans="1:8" ht="21" customHeight="1">
      <c r="A78" s="25"/>
      <c r="B78" s="26"/>
      <c r="C78" s="31" t="s">
        <v>20</v>
      </c>
      <c r="D78" s="32"/>
      <c r="E78" s="98" t="s">
        <v>21</v>
      </c>
      <c r="F78" s="98"/>
      <c r="G78" s="98"/>
      <c r="H78" s="99"/>
    </row>
    <row r="79" spans="1:8" ht="13.5" thickBot="1">
      <c r="A79" s="33"/>
      <c r="B79" s="34"/>
      <c r="C79" s="35"/>
      <c r="D79" s="36"/>
      <c r="E79" s="36"/>
      <c r="F79" s="34"/>
      <c r="G79" s="34"/>
      <c r="H79" s="37"/>
    </row>
  </sheetData>
  <sheetProtection/>
  <mergeCells count="16">
    <mergeCell ref="E78:H78"/>
    <mergeCell ref="A66:H66"/>
    <mergeCell ref="A70:B70"/>
    <mergeCell ref="E76:H76"/>
    <mergeCell ref="A2:H2"/>
    <mergeCell ref="A7:H7"/>
    <mergeCell ref="A45:H45"/>
    <mergeCell ref="E77:H77"/>
    <mergeCell ref="A68:H68"/>
    <mergeCell ref="A55:H55"/>
    <mergeCell ref="A3:H4"/>
    <mergeCell ref="A64:F64"/>
    <mergeCell ref="C70:G71"/>
    <mergeCell ref="A29:H29"/>
    <mergeCell ref="A17:H17"/>
    <mergeCell ref="A37:H37"/>
  </mergeCells>
  <printOptions/>
  <pageMargins left="0.21" right="0.17" top="0.28" bottom="0.29" header="0.28" footer="0.2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Biuro1</cp:lastModifiedBy>
  <cp:lastPrinted>2015-08-19T08:54:44Z</cp:lastPrinted>
  <dcterms:created xsi:type="dcterms:W3CDTF">1997-02-26T13:46:56Z</dcterms:created>
  <dcterms:modified xsi:type="dcterms:W3CDTF">2015-08-27T06:29:14Z</dcterms:modified>
  <cp:category/>
  <cp:version/>
  <cp:contentType/>
  <cp:contentStatus/>
</cp:coreProperties>
</file>